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邦夫\Desktop\"/>
    </mc:Choice>
  </mc:AlternateContent>
  <workbookProtection workbookAlgorithmName="SHA-512" workbookHashValue="PpS5MPCgpaspfaKsjKYnk5aghynauf3PM5rt7Axj+VN2kU/5In91Ol0YutqFaCgaiY830UUctJ+z3j8vUbwxNA==" workbookSaltValue="92qmwgKdrVlxhPULz3XUOA==" workbookSpinCount="100000" lockStructure="1"/>
  <bookViews>
    <workbookView xWindow="0" yWindow="0" windowWidth="21570" windowHeight="7200"/>
  </bookViews>
  <sheets>
    <sheet name="勤務表" sheetId="1" r:id="rId1"/>
    <sheet name="リスト" sheetId="2" state="hidden" r:id="rId2"/>
  </sheets>
  <definedNames>
    <definedName name="月">リスト!$G$4:$G$15</definedName>
    <definedName name="年">リスト!$F$4:$F$11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4" i="2" l="1"/>
  <c r="A34" i="1" s="1"/>
  <c r="A33" i="2"/>
  <c r="A33" i="1" s="1"/>
  <c r="A32" i="2"/>
  <c r="A32" i="1" s="1"/>
  <c r="B32" i="2" l="1"/>
  <c r="C32" i="2" s="1"/>
  <c r="B33" i="2"/>
  <c r="C33" i="2" s="1"/>
  <c r="B34" i="2"/>
  <c r="D34" i="2" s="1"/>
  <c r="B34" i="1" s="1"/>
  <c r="B31" i="2"/>
  <c r="C31" i="2" s="1"/>
  <c r="B30" i="2"/>
  <c r="C30" i="2" s="1"/>
  <c r="B29" i="2"/>
  <c r="D29" i="2" s="1"/>
  <c r="B29" i="1" s="1"/>
  <c r="B28" i="2"/>
  <c r="D28" i="2" s="1"/>
  <c r="B28" i="1" s="1"/>
  <c r="B27" i="2"/>
  <c r="D27" i="2" s="1"/>
  <c r="B27" i="1" s="1"/>
  <c r="B26" i="2"/>
  <c r="D26" i="2" s="1"/>
  <c r="B26" i="1" s="1"/>
  <c r="B25" i="2"/>
  <c r="C25" i="2" s="1"/>
  <c r="B24" i="2"/>
  <c r="C24" i="2" s="1"/>
  <c r="B23" i="2"/>
  <c r="C23" i="2" s="1"/>
  <c r="B22" i="2"/>
  <c r="C22" i="2" s="1"/>
  <c r="B21" i="2"/>
  <c r="D21" i="2" s="1"/>
  <c r="B21" i="1" s="1"/>
  <c r="B20" i="2"/>
  <c r="D20" i="2" s="1"/>
  <c r="B20" i="1" s="1"/>
  <c r="B19" i="2"/>
  <c r="D19" i="2" s="1"/>
  <c r="B19" i="1" s="1"/>
  <c r="B18" i="2"/>
  <c r="D18" i="2" s="1"/>
  <c r="B18" i="1" s="1"/>
  <c r="B17" i="2"/>
  <c r="C17" i="2" s="1"/>
  <c r="B16" i="2"/>
  <c r="C16" i="2" s="1"/>
  <c r="B15" i="2"/>
  <c r="C15" i="2" s="1"/>
  <c r="B14" i="2"/>
  <c r="C14" i="2" s="1"/>
  <c r="B13" i="2"/>
  <c r="C13" i="2" s="1"/>
  <c r="B12" i="2"/>
  <c r="C12" i="2" s="1"/>
  <c r="B11" i="2"/>
  <c r="D11" i="2" s="1"/>
  <c r="B11" i="1" s="1"/>
  <c r="B10" i="2"/>
  <c r="D10" i="2" s="1"/>
  <c r="B10" i="1" s="1"/>
  <c r="B9" i="2"/>
  <c r="C9" i="2" s="1"/>
  <c r="B8" i="2"/>
  <c r="C8" i="2" s="1"/>
  <c r="B7" i="2"/>
  <c r="C7" i="2" s="1"/>
  <c r="B6" i="2"/>
  <c r="C6" i="2" s="1"/>
  <c r="B5" i="2"/>
  <c r="D5" i="2" s="1"/>
  <c r="B5" i="1" s="1"/>
  <c r="B4" i="2"/>
  <c r="C4" i="2" s="1"/>
  <c r="I3" i="1"/>
  <c r="B1" i="1" s="1"/>
  <c r="C34" i="2" l="1"/>
  <c r="C29" i="2"/>
  <c r="C21" i="2"/>
  <c r="C27" i="2"/>
  <c r="C19" i="2"/>
  <c r="C11" i="2"/>
  <c r="C26" i="2"/>
  <c r="C18" i="2"/>
  <c r="C10" i="2"/>
  <c r="C5" i="2"/>
  <c r="C28" i="2"/>
  <c r="C20" i="2"/>
  <c r="D12" i="2"/>
  <c r="B12" i="1" s="1"/>
  <c r="D14" i="2"/>
  <c r="B14" i="1" s="1"/>
  <c r="D30" i="2"/>
  <c r="B30" i="1" s="1"/>
  <c r="D13" i="2"/>
  <c r="B13" i="1" s="1"/>
  <c r="D4" i="2"/>
  <c r="D22" i="2"/>
  <c r="B22" i="1" s="1"/>
  <c r="D6" i="2"/>
  <c r="B6" i="1" s="1"/>
  <c r="D7" i="2"/>
  <c r="B7" i="1" s="1"/>
  <c r="D15" i="2"/>
  <c r="B15" i="1" s="1"/>
  <c r="D23" i="2"/>
  <c r="B23" i="1" s="1"/>
  <c r="D31" i="2"/>
  <c r="B31" i="1" s="1"/>
  <c r="D8" i="2"/>
  <c r="B8" i="1" s="1"/>
  <c r="D16" i="2"/>
  <c r="B16" i="1" s="1"/>
  <c r="D24" i="2"/>
  <c r="B24" i="1" s="1"/>
  <c r="D32" i="2"/>
  <c r="B32" i="1" s="1"/>
  <c r="D9" i="2"/>
  <c r="B9" i="1" s="1"/>
  <c r="D17" i="2"/>
  <c r="B17" i="1" s="1"/>
  <c r="D25" i="2"/>
  <c r="B25" i="1" s="1"/>
  <c r="D33" i="2"/>
  <c r="B33" i="1" s="1"/>
  <c r="B4" i="1" l="1"/>
</calcChain>
</file>

<file path=xl/sharedStrings.xml><?xml version="1.0" encoding="utf-8"?>
<sst xmlns="http://schemas.openxmlformats.org/spreadsheetml/2006/main" count="8" uniqueCount="6">
  <si>
    <t>日付</t>
    <rPh sb="0" eb="2">
      <t>ヒヅケ</t>
    </rPh>
    <phoneticPr fontId="1"/>
  </si>
  <si>
    <t>曜日</t>
    <rPh sb="0" eb="2">
      <t>ヨウビ</t>
    </rPh>
    <phoneticPr fontId="1"/>
  </si>
  <si>
    <t>年月日</t>
    <rPh sb="0" eb="3">
      <t>ネンガッピ</t>
    </rPh>
    <phoneticPr fontId="1"/>
  </si>
  <si>
    <t>曜日番号</t>
    <rPh sb="0" eb="2">
      <t>ヨウビ</t>
    </rPh>
    <rPh sb="2" eb="4">
      <t>バンゴウ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</si>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</sst>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Protection="1">
      <alignment vertical="center"/>
      <protection hidden="1"/>
    </xf>
    <xf numFmtId="14" fontId="0" fillId="0" borderId="0" xfId="0" applyNumberFormat="1">
      <alignment vertical="center"/>
    </xf>
    <xf numFmtId="0" fontId="0" fillId="0" borderId="0" xfId="0" applyProtection="1">
      <alignment vertical="center"/>
    </xf>
    <xf numFmtId="14" fontId="0" fillId="0" borderId="0" xfId="0" applyNumberFormat="1" applyProtection="1">
      <alignment vertical="center"/>
    </xf>
  </cellXfs>
  <cellStyles count="1">
    <cellStyle name="標準" xfId="0" builtinId="0"/>
  </cellStyles>
  <dxfs count="8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activeCell="D37" sqref="D37"/>
    </sheetView>
  </sheetViews>
  <sheetFormatPr defaultRowHeight="13.5" x14ac:dyDescent="0.15"/>
  <cols>
    <col min="1" max="12" width="9" customWidth="1"/>
  </cols>
  <sheetData>
    <row r="1" spans="1:9" x14ac:dyDescent="0.15">
      <c r="B1" s="2" t="str">
        <f>CONCATENATE("平成",I3,"年",I5,"月の勤務表")</f>
        <v>平成27年5月の勤務表</v>
      </c>
    </row>
    <row r="3" spans="1:9" x14ac:dyDescent="0.15">
      <c r="A3" t="s">
        <v>0</v>
      </c>
      <c r="B3" t="s">
        <v>1</v>
      </c>
      <c r="I3" s="2">
        <f>I4-1988</f>
        <v>27</v>
      </c>
    </row>
    <row r="4" spans="1:9" x14ac:dyDescent="0.15">
      <c r="A4">
        <v>1</v>
      </c>
      <c r="B4" s="2" t="str">
        <f>リスト!D4</f>
        <v>金</v>
      </c>
      <c r="I4" s="1">
        <v>2015</v>
      </c>
    </row>
    <row r="5" spans="1:9" x14ac:dyDescent="0.15">
      <c r="A5">
        <v>2</v>
      </c>
      <c r="B5" s="2" t="str">
        <f>リスト!D5</f>
        <v>土</v>
      </c>
      <c r="I5" s="1">
        <v>5</v>
      </c>
    </row>
    <row r="6" spans="1:9" x14ac:dyDescent="0.15">
      <c r="A6">
        <v>3</v>
      </c>
      <c r="B6" s="2" t="str">
        <f>リスト!D6</f>
        <v>日</v>
      </c>
    </row>
    <row r="7" spans="1:9" x14ac:dyDescent="0.15">
      <c r="A7">
        <v>4</v>
      </c>
      <c r="B7" s="2" t="str">
        <f>リスト!D7</f>
        <v>月</v>
      </c>
    </row>
    <row r="8" spans="1:9" x14ac:dyDescent="0.15">
      <c r="A8">
        <v>5</v>
      </c>
      <c r="B8" s="2" t="str">
        <f>リスト!D8</f>
        <v>火</v>
      </c>
    </row>
    <row r="9" spans="1:9" x14ac:dyDescent="0.15">
      <c r="A9">
        <v>6</v>
      </c>
      <c r="B9" s="2" t="str">
        <f>リスト!D9</f>
        <v>水</v>
      </c>
    </row>
    <row r="10" spans="1:9" x14ac:dyDescent="0.15">
      <c r="A10">
        <v>7</v>
      </c>
      <c r="B10" s="2" t="str">
        <f>リスト!D10</f>
        <v>木</v>
      </c>
    </row>
    <row r="11" spans="1:9" x14ac:dyDescent="0.15">
      <c r="A11">
        <v>8</v>
      </c>
      <c r="B11" s="2" t="str">
        <f>リスト!D11</f>
        <v>金</v>
      </c>
    </row>
    <row r="12" spans="1:9" x14ac:dyDescent="0.15">
      <c r="A12">
        <v>9</v>
      </c>
      <c r="B12" s="2" t="str">
        <f>リスト!D12</f>
        <v>土</v>
      </c>
    </row>
    <row r="13" spans="1:9" x14ac:dyDescent="0.15">
      <c r="A13">
        <v>10</v>
      </c>
      <c r="B13" s="2" t="str">
        <f>リスト!D13</f>
        <v>日</v>
      </c>
    </row>
    <row r="14" spans="1:9" x14ac:dyDescent="0.15">
      <c r="A14">
        <v>11</v>
      </c>
      <c r="B14" s="2" t="str">
        <f>リスト!D14</f>
        <v>月</v>
      </c>
    </row>
    <row r="15" spans="1:9" x14ac:dyDescent="0.15">
      <c r="A15">
        <v>12</v>
      </c>
      <c r="B15" s="2" t="str">
        <f>リスト!D15</f>
        <v>火</v>
      </c>
    </row>
    <row r="16" spans="1:9" x14ac:dyDescent="0.15">
      <c r="A16">
        <v>13</v>
      </c>
      <c r="B16" s="2" t="str">
        <f>リスト!D16</f>
        <v>水</v>
      </c>
    </row>
    <row r="17" spans="1:2" x14ac:dyDescent="0.15">
      <c r="A17">
        <v>14</v>
      </c>
      <c r="B17" s="2" t="str">
        <f>リスト!D17</f>
        <v>木</v>
      </c>
    </row>
    <row r="18" spans="1:2" x14ac:dyDescent="0.15">
      <c r="A18">
        <v>15</v>
      </c>
      <c r="B18" s="2" t="str">
        <f>リスト!D18</f>
        <v>金</v>
      </c>
    </row>
    <row r="19" spans="1:2" x14ac:dyDescent="0.15">
      <c r="A19">
        <v>16</v>
      </c>
      <c r="B19" s="2" t="str">
        <f>リスト!D19</f>
        <v>土</v>
      </c>
    </row>
    <row r="20" spans="1:2" x14ac:dyDescent="0.15">
      <c r="A20">
        <v>17</v>
      </c>
      <c r="B20" s="2" t="str">
        <f>リスト!D20</f>
        <v>日</v>
      </c>
    </row>
    <row r="21" spans="1:2" x14ac:dyDescent="0.15">
      <c r="A21">
        <v>18</v>
      </c>
      <c r="B21" s="2" t="str">
        <f>リスト!D21</f>
        <v>月</v>
      </c>
    </row>
    <row r="22" spans="1:2" x14ac:dyDescent="0.15">
      <c r="A22">
        <v>19</v>
      </c>
      <c r="B22" s="2" t="str">
        <f>リスト!D22</f>
        <v>火</v>
      </c>
    </row>
    <row r="23" spans="1:2" x14ac:dyDescent="0.15">
      <c r="A23">
        <v>20</v>
      </c>
      <c r="B23" s="2" t="str">
        <f>リスト!D23</f>
        <v>水</v>
      </c>
    </row>
    <row r="24" spans="1:2" x14ac:dyDescent="0.15">
      <c r="A24">
        <v>21</v>
      </c>
      <c r="B24" s="2" t="str">
        <f>リスト!D24</f>
        <v>木</v>
      </c>
    </row>
    <row r="25" spans="1:2" x14ac:dyDescent="0.15">
      <c r="A25">
        <v>22</v>
      </c>
      <c r="B25" s="2" t="str">
        <f>リスト!D25</f>
        <v>金</v>
      </c>
    </row>
    <row r="26" spans="1:2" x14ac:dyDescent="0.15">
      <c r="A26">
        <v>23</v>
      </c>
      <c r="B26" s="2" t="str">
        <f>リスト!D26</f>
        <v>土</v>
      </c>
    </row>
    <row r="27" spans="1:2" x14ac:dyDescent="0.15">
      <c r="A27">
        <v>24</v>
      </c>
      <c r="B27" s="2" t="str">
        <f>リスト!D27</f>
        <v>日</v>
      </c>
    </row>
    <row r="28" spans="1:2" x14ac:dyDescent="0.15">
      <c r="A28">
        <v>25</v>
      </c>
      <c r="B28" s="2" t="str">
        <f>リスト!D28</f>
        <v>月</v>
      </c>
    </row>
    <row r="29" spans="1:2" x14ac:dyDescent="0.15">
      <c r="A29">
        <v>26</v>
      </c>
      <c r="B29" s="2" t="str">
        <f>リスト!D29</f>
        <v>火</v>
      </c>
    </row>
    <row r="30" spans="1:2" x14ac:dyDescent="0.15">
      <c r="A30">
        <v>27</v>
      </c>
      <c r="B30" s="2" t="str">
        <f>リスト!D30</f>
        <v>水</v>
      </c>
    </row>
    <row r="31" spans="1:2" x14ac:dyDescent="0.15">
      <c r="A31">
        <v>28</v>
      </c>
      <c r="B31" s="2" t="str">
        <f>リスト!D31</f>
        <v>木</v>
      </c>
    </row>
    <row r="32" spans="1:2" x14ac:dyDescent="0.15">
      <c r="A32" s="2">
        <f>リスト!A32</f>
        <v>29</v>
      </c>
      <c r="B32" s="2" t="str">
        <f>リスト!D32</f>
        <v>金</v>
      </c>
    </row>
    <row r="33" spans="1:2" x14ac:dyDescent="0.15">
      <c r="A33" s="2">
        <f>リスト!A33</f>
        <v>30</v>
      </c>
      <c r="B33" s="2" t="str">
        <f>リスト!D33</f>
        <v>土</v>
      </c>
    </row>
    <row r="34" spans="1:2" x14ac:dyDescent="0.15">
      <c r="A34" s="2">
        <f>リスト!A34</f>
        <v>31</v>
      </c>
      <c r="B34" s="2" t="str">
        <f>リスト!D34</f>
        <v>日</v>
      </c>
    </row>
  </sheetData>
  <sheetProtection algorithmName="SHA-512" hashValue="kWh0Q0/b6lzybE6r7y7ylki4rNazIHZ9acA6tA/wtYN3Nxm4xv3lwf1zVEis4lJJDLWi5wUVs3dNLp9fTaMicg==" saltValue="S67xobwMrrDHRnNoGjXuRw==" spinCount="100000" sheet="1" objects="1" scenarios="1"/>
  <phoneticPr fontId="1"/>
  <conditionalFormatting sqref="B4:B34">
    <cfRule type="expression" dxfId="7" priority="9">
      <formula>"日"</formula>
    </cfRule>
  </conditionalFormatting>
  <conditionalFormatting sqref="B5:B34">
    <cfRule type="expression" dxfId="6" priority="8">
      <formula>"日"</formula>
    </cfRule>
  </conditionalFormatting>
  <conditionalFormatting sqref="B4:B34">
    <cfRule type="cellIs" dxfId="5" priority="7" operator="equal">
      <formula>"日"</formula>
    </cfRule>
  </conditionalFormatting>
  <conditionalFormatting sqref="B5:B34">
    <cfRule type="expression" dxfId="4" priority="6">
      <formula>"日"</formula>
    </cfRule>
  </conditionalFormatting>
  <conditionalFormatting sqref="B4">
    <cfRule type="cellIs" dxfId="3" priority="2" operator="equal">
      <formula>"土"</formula>
    </cfRule>
  </conditionalFormatting>
  <conditionalFormatting sqref="B5:B34">
    <cfRule type="cellIs" dxfId="2" priority="1" operator="equal">
      <formula>"土"</formula>
    </cfRule>
  </conditionalFormatting>
  <dataValidations count="2">
    <dataValidation type="list" allowBlank="1" showInputMessage="1" showErrorMessage="1" sqref="I8 I4">
      <formula1>年</formula1>
    </dataValidation>
    <dataValidation type="list" allowBlank="1" showInputMessage="1" showErrorMessage="1" sqref="I9 I5">
      <formula1>月</formula1>
    </dataValidation>
  </dataValidations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8585779E-0FFB-4737-9C6B-2E045B316409}">
            <xm:f>リスト!D4="日"</xm:f>
            <x14:dxf>
              <fill>
                <patternFill>
                  <bgColor rgb="FFFF0000"/>
                </patternFill>
              </fill>
            </x14:dxf>
          </x14:cfRule>
          <xm:sqref>B4:B34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4"/>
  <sheetViews>
    <sheetView workbookViewId="0">
      <selection activeCell="F36" sqref="F36"/>
    </sheetView>
  </sheetViews>
  <sheetFormatPr defaultRowHeight="13.5" x14ac:dyDescent="0.15"/>
  <cols>
    <col min="2" max="2" width="10.5" bestFit="1" customWidth="1"/>
  </cols>
  <sheetData>
    <row r="3" spans="1:7" x14ac:dyDescent="0.15">
      <c r="A3" t="s">
        <v>0</v>
      </c>
      <c r="B3" t="s">
        <v>2</v>
      </c>
      <c r="C3" t="s">
        <v>3</v>
      </c>
      <c r="D3" t="s">
        <v>1</v>
      </c>
      <c r="F3" s="1" t="s">
        <v>4</v>
      </c>
      <c r="G3" t="s">
        <v>5</v>
      </c>
    </row>
    <row r="4" spans="1:7" x14ac:dyDescent="0.15">
      <c r="A4">
        <v>1</v>
      </c>
      <c r="B4" s="3">
        <f>DATE(勤務表!$I$4,勤務表!$I$5,勤務表!A4)</f>
        <v>42125</v>
      </c>
      <c r="C4">
        <f>WEEKDAY(B4,1)</f>
        <v>6</v>
      </c>
      <c r="D4" t="str">
        <f>TEXT(B4,"aaa")</f>
        <v>金</v>
      </c>
      <c r="F4">
        <v>2013</v>
      </c>
      <c r="G4">
        <v>1</v>
      </c>
    </row>
    <row r="5" spans="1:7" x14ac:dyDescent="0.15">
      <c r="A5">
        <v>2</v>
      </c>
      <c r="B5" s="3">
        <f>DATE(勤務表!$I$4,勤務表!$I$5,勤務表!A5)</f>
        <v>42126</v>
      </c>
      <c r="C5">
        <f t="shared" ref="C5:C34" si="0">WEEKDAY(B5,1)</f>
        <v>7</v>
      </c>
      <c r="D5" t="str">
        <f t="shared" ref="D5:D34" si="1">TEXT(B5,"aaa")</f>
        <v>土</v>
      </c>
      <c r="F5">
        <v>2014</v>
      </c>
      <c r="G5">
        <v>2</v>
      </c>
    </row>
    <row r="6" spans="1:7" x14ac:dyDescent="0.15">
      <c r="A6">
        <v>3</v>
      </c>
      <c r="B6" s="3">
        <f>DATE(勤務表!$I$4,勤務表!$I$5,勤務表!A6)</f>
        <v>42127</v>
      </c>
      <c r="C6">
        <f t="shared" si="0"/>
        <v>1</v>
      </c>
      <c r="D6" t="str">
        <f t="shared" si="1"/>
        <v>日</v>
      </c>
      <c r="F6">
        <v>2015</v>
      </c>
      <c r="G6">
        <v>3</v>
      </c>
    </row>
    <row r="7" spans="1:7" x14ac:dyDescent="0.15">
      <c r="A7">
        <v>4</v>
      </c>
      <c r="B7" s="3">
        <f>DATE(勤務表!$I$4,勤務表!$I$5,勤務表!A7)</f>
        <v>42128</v>
      </c>
      <c r="C7">
        <f t="shared" si="0"/>
        <v>2</v>
      </c>
      <c r="D7" t="str">
        <f t="shared" si="1"/>
        <v>月</v>
      </c>
      <c r="F7">
        <v>2016</v>
      </c>
      <c r="G7">
        <v>4</v>
      </c>
    </row>
    <row r="8" spans="1:7" x14ac:dyDescent="0.15">
      <c r="A8">
        <v>5</v>
      </c>
      <c r="B8" s="3">
        <f>DATE(勤務表!$I$4,勤務表!$I$5,勤務表!A8)</f>
        <v>42129</v>
      </c>
      <c r="C8">
        <f t="shared" si="0"/>
        <v>3</v>
      </c>
      <c r="D8" t="str">
        <f t="shared" si="1"/>
        <v>火</v>
      </c>
      <c r="F8">
        <v>2017</v>
      </c>
      <c r="G8">
        <v>5</v>
      </c>
    </row>
    <row r="9" spans="1:7" x14ac:dyDescent="0.15">
      <c r="A9">
        <v>6</v>
      </c>
      <c r="B9" s="3">
        <f>DATE(勤務表!$I$4,勤務表!$I$5,勤務表!A9)</f>
        <v>42130</v>
      </c>
      <c r="C9">
        <f t="shared" si="0"/>
        <v>4</v>
      </c>
      <c r="D9" t="str">
        <f t="shared" si="1"/>
        <v>水</v>
      </c>
      <c r="F9">
        <v>2018</v>
      </c>
      <c r="G9">
        <v>6</v>
      </c>
    </row>
    <row r="10" spans="1:7" x14ac:dyDescent="0.15">
      <c r="A10">
        <v>7</v>
      </c>
      <c r="B10" s="3">
        <f>DATE(勤務表!$I$4,勤務表!$I$5,勤務表!A10)</f>
        <v>42131</v>
      </c>
      <c r="C10">
        <f t="shared" si="0"/>
        <v>5</v>
      </c>
      <c r="D10" t="str">
        <f t="shared" si="1"/>
        <v>木</v>
      </c>
      <c r="F10">
        <v>2019</v>
      </c>
      <c r="G10">
        <v>7</v>
      </c>
    </row>
    <row r="11" spans="1:7" x14ac:dyDescent="0.15">
      <c r="A11">
        <v>8</v>
      </c>
      <c r="B11" s="3">
        <f>DATE(勤務表!$I$4,勤務表!$I$5,勤務表!A11)</f>
        <v>42132</v>
      </c>
      <c r="C11">
        <f t="shared" si="0"/>
        <v>6</v>
      </c>
      <c r="D11" t="str">
        <f t="shared" si="1"/>
        <v>金</v>
      </c>
      <c r="F11">
        <v>2020</v>
      </c>
      <c r="G11">
        <v>8</v>
      </c>
    </row>
    <row r="12" spans="1:7" x14ac:dyDescent="0.15">
      <c r="A12">
        <v>9</v>
      </c>
      <c r="B12" s="3">
        <f>DATE(勤務表!$I$4,勤務表!$I$5,勤務表!A12)</f>
        <v>42133</v>
      </c>
      <c r="C12">
        <f t="shared" si="0"/>
        <v>7</v>
      </c>
      <c r="D12" t="str">
        <f t="shared" si="1"/>
        <v>土</v>
      </c>
      <c r="G12">
        <v>9</v>
      </c>
    </row>
    <row r="13" spans="1:7" x14ac:dyDescent="0.15">
      <c r="A13">
        <v>10</v>
      </c>
      <c r="B13" s="3">
        <f>DATE(勤務表!$I$4,勤務表!$I$5,勤務表!A13)</f>
        <v>42134</v>
      </c>
      <c r="C13">
        <f t="shared" si="0"/>
        <v>1</v>
      </c>
      <c r="D13" t="str">
        <f t="shared" si="1"/>
        <v>日</v>
      </c>
      <c r="G13">
        <v>10</v>
      </c>
    </row>
    <row r="14" spans="1:7" x14ac:dyDescent="0.15">
      <c r="A14">
        <v>11</v>
      </c>
      <c r="B14" s="3">
        <f>DATE(勤務表!$I$4,勤務表!$I$5,勤務表!A14)</f>
        <v>42135</v>
      </c>
      <c r="C14">
        <f t="shared" si="0"/>
        <v>2</v>
      </c>
      <c r="D14" t="str">
        <f t="shared" si="1"/>
        <v>月</v>
      </c>
      <c r="G14">
        <v>11</v>
      </c>
    </row>
    <row r="15" spans="1:7" x14ac:dyDescent="0.15">
      <c r="A15">
        <v>12</v>
      </c>
      <c r="B15" s="3">
        <f>DATE(勤務表!$I$4,勤務表!$I$5,勤務表!A15)</f>
        <v>42136</v>
      </c>
      <c r="C15">
        <f t="shared" si="0"/>
        <v>3</v>
      </c>
      <c r="D15" t="str">
        <f t="shared" si="1"/>
        <v>火</v>
      </c>
      <c r="G15">
        <v>12</v>
      </c>
    </row>
    <row r="16" spans="1:7" x14ac:dyDescent="0.15">
      <c r="A16">
        <v>13</v>
      </c>
      <c r="B16" s="3">
        <f>DATE(勤務表!$I$4,勤務表!$I$5,勤務表!A16)</f>
        <v>42137</v>
      </c>
      <c r="C16">
        <f t="shared" si="0"/>
        <v>4</v>
      </c>
      <c r="D16" t="str">
        <f t="shared" si="1"/>
        <v>水</v>
      </c>
    </row>
    <row r="17" spans="1:4" x14ac:dyDescent="0.15">
      <c r="A17">
        <v>14</v>
      </c>
      <c r="B17" s="3">
        <f>DATE(勤務表!$I$4,勤務表!$I$5,勤務表!A17)</f>
        <v>42138</v>
      </c>
      <c r="C17">
        <f t="shared" si="0"/>
        <v>5</v>
      </c>
      <c r="D17" t="str">
        <f t="shared" si="1"/>
        <v>木</v>
      </c>
    </row>
    <row r="18" spans="1:4" x14ac:dyDescent="0.15">
      <c r="A18">
        <v>15</v>
      </c>
      <c r="B18" s="3">
        <f>DATE(勤務表!$I$4,勤務表!$I$5,勤務表!A18)</f>
        <v>42139</v>
      </c>
      <c r="C18">
        <f t="shared" si="0"/>
        <v>6</v>
      </c>
      <c r="D18" t="str">
        <f t="shared" si="1"/>
        <v>金</v>
      </c>
    </row>
    <row r="19" spans="1:4" x14ac:dyDescent="0.15">
      <c r="A19">
        <v>16</v>
      </c>
      <c r="B19" s="3">
        <f>DATE(勤務表!$I$4,勤務表!$I$5,勤務表!A19)</f>
        <v>42140</v>
      </c>
      <c r="C19">
        <f t="shared" si="0"/>
        <v>7</v>
      </c>
      <c r="D19" t="str">
        <f t="shared" si="1"/>
        <v>土</v>
      </c>
    </row>
    <row r="20" spans="1:4" x14ac:dyDescent="0.15">
      <c r="A20">
        <v>17</v>
      </c>
      <c r="B20" s="3">
        <f>DATE(勤務表!$I$4,勤務表!$I$5,勤務表!A20)</f>
        <v>42141</v>
      </c>
      <c r="C20">
        <f t="shared" si="0"/>
        <v>1</v>
      </c>
      <c r="D20" t="str">
        <f t="shared" si="1"/>
        <v>日</v>
      </c>
    </row>
    <row r="21" spans="1:4" x14ac:dyDescent="0.15">
      <c r="A21">
        <v>18</v>
      </c>
      <c r="B21" s="3">
        <f>DATE(勤務表!$I$4,勤務表!$I$5,勤務表!A21)</f>
        <v>42142</v>
      </c>
      <c r="C21">
        <f t="shared" si="0"/>
        <v>2</v>
      </c>
      <c r="D21" t="str">
        <f t="shared" si="1"/>
        <v>月</v>
      </c>
    </row>
    <row r="22" spans="1:4" x14ac:dyDescent="0.15">
      <c r="A22">
        <v>19</v>
      </c>
      <c r="B22" s="3">
        <f>DATE(勤務表!$I$4,勤務表!$I$5,勤務表!A22)</f>
        <v>42143</v>
      </c>
      <c r="C22">
        <f t="shared" si="0"/>
        <v>3</v>
      </c>
      <c r="D22" t="str">
        <f t="shared" si="1"/>
        <v>火</v>
      </c>
    </row>
    <row r="23" spans="1:4" x14ac:dyDescent="0.15">
      <c r="A23">
        <v>20</v>
      </c>
      <c r="B23" s="3">
        <f>DATE(勤務表!$I$4,勤務表!$I$5,勤務表!A23)</f>
        <v>42144</v>
      </c>
      <c r="C23">
        <f t="shared" si="0"/>
        <v>4</v>
      </c>
      <c r="D23" t="str">
        <f t="shared" si="1"/>
        <v>水</v>
      </c>
    </row>
    <row r="24" spans="1:4" x14ac:dyDescent="0.15">
      <c r="A24">
        <v>21</v>
      </c>
      <c r="B24" s="3">
        <f>DATE(勤務表!$I$4,勤務表!$I$5,勤務表!A24)</f>
        <v>42145</v>
      </c>
      <c r="C24">
        <f t="shared" si="0"/>
        <v>5</v>
      </c>
      <c r="D24" t="str">
        <f t="shared" si="1"/>
        <v>木</v>
      </c>
    </row>
    <row r="25" spans="1:4" x14ac:dyDescent="0.15">
      <c r="A25">
        <v>22</v>
      </c>
      <c r="B25" s="3">
        <f>DATE(勤務表!$I$4,勤務表!$I$5,勤務表!A25)</f>
        <v>42146</v>
      </c>
      <c r="C25">
        <f t="shared" si="0"/>
        <v>6</v>
      </c>
      <c r="D25" t="str">
        <f t="shared" si="1"/>
        <v>金</v>
      </c>
    </row>
    <row r="26" spans="1:4" x14ac:dyDescent="0.15">
      <c r="A26">
        <v>23</v>
      </c>
      <c r="B26" s="3">
        <f>DATE(勤務表!$I$4,勤務表!$I$5,勤務表!A26)</f>
        <v>42147</v>
      </c>
      <c r="C26">
        <f t="shared" si="0"/>
        <v>7</v>
      </c>
      <c r="D26" t="str">
        <f t="shared" si="1"/>
        <v>土</v>
      </c>
    </row>
    <row r="27" spans="1:4" x14ac:dyDescent="0.15">
      <c r="A27">
        <v>24</v>
      </c>
      <c r="B27" s="3">
        <f>DATE(勤務表!$I$4,勤務表!$I$5,勤務表!A27)</f>
        <v>42148</v>
      </c>
      <c r="C27">
        <f t="shared" si="0"/>
        <v>1</v>
      </c>
      <c r="D27" t="str">
        <f t="shared" si="1"/>
        <v>日</v>
      </c>
    </row>
    <row r="28" spans="1:4" x14ac:dyDescent="0.15">
      <c r="A28">
        <v>25</v>
      </c>
      <c r="B28" s="3">
        <f>DATE(勤務表!$I$4,勤務表!$I$5,勤務表!A28)</f>
        <v>42149</v>
      </c>
      <c r="C28">
        <f t="shared" si="0"/>
        <v>2</v>
      </c>
      <c r="D28" t="str">
        <f t="shared" si="1"/>
        <v>月</v>
      </c>
    </row>
    <row r="29" spans="1:4" x14ac:dyDescent="0.15">
      <c r="A29">
        <v>26</v>
      </c>
      <c r="B29" s="3">
        <f>DATE(勤務表!$I$4,勤務表!$I$5,勤務表!A29)</f>
        <v>42150</v>
      </c>
      <c r="C29">
        <f t="shared" si="0"/>
        <v>3</v>
      </c>
      <c r="D29" t="str">
        <f t="shared" si="1"/>
        <v>火</v>
      </c>
    </row>
    <row r="30" spans="1:4" x14ac:dyDescent="0.15">
      <c r="A30">
        <v>27</v>
      </c>
      <c r="B30" s="3">
        <f>DATE(勤務表!$I$4,勤務表!$I$5,勤務表!A30)</f>
        <v>42151</v>
      </c>
      <c r="C30">
        <f t="shared" si="0"/>
        <v>4</v>
      </c>
      <c r="D30" t="str">
        <f t="shared" si="1"/>
        <v>水</v>
      </c>
    </row>
    <row r="31" spans="1:4" x14ac:dyDescent="0.15">
      <c r="A31">
        <v>28</v>
      </c>
      <c r="B31" s="3">
        <f>DATE(勤務表!$I$4,勤務表!$I$5,勤務表!A31)</f>
        <v>42152</v>
      </c>
      <c r="C31">
        <f t="shared" si="0"/>
        <v>5</v>
      </c>
      <c r="D31" t="str">
        <f t="shared" si="1"/>
        <v>木</v>
      </c>
    </row>
    <row r="32" spans="1:4" x14ac:dyDescent="0.15">
      <c r="A32" s="4">
        <f>IF(MONTH(DATE(勤務表!$I$4,勤務表!$I$5,ROW()-3))=勤務表!$I$5,ROW()-3,"")</f>
        <v>29</v>
      </c>
      <c r="B32" s="5">
        <f>IF(A32="","",DATE(勤務表!$I$4,勤務表!$I$5,勤務表!A32))</f>
        <v>42153</v>
      </c>
      <c r="C32">
        <f t="shared" ref="C32:C33" si="2">IF(A32="","",WEEKDAY(B32,1))</f>
        <v>6</v>
      </c>
      <c r="D32" t="str">
        <f t="shared" si="1"/>
        <v>金</v>
      </c>
    </row>
    <row r="33" spans="1:4" x14ac:dyDescent="0.15">
      <c r="A33" s="4">
        <f>IF(MONTH(DATE(勤務表!$I$4,勤務表!$I$5,ROW()-3))=勤務表!$I$5,ROW()-3,"")</f>
        <v>30</v>
      </c>
      <c r="B33" s="5">
        <f>IF(A33="","",DATE(勤務表!$I$4,勤務表!$I$5,勤務表!A33))</f>
        <v>42154</v>
      </c>
      <c r="C33">
        <f t="shared" si="2"/>
        <v>7</v>
      </c>
      <c r="D33" t="str">
        <f t="shared" si="1"/>
        <v>土</v>
      </c>
    </row>
    <row r="34" spans="1:4" x14ac:dyDescent="0.15">
      <c r="A34" s="4">
        <f>IF(MONTH(DATE(勤務表!$I$4,勤務表!$I$5,ROW()-3))=勤務表!$I$5,ROW()-3,"")</f>
        <v>31</v>
      </c>
      <c r="B34" s="5">
        <f>IF(A34="","",DATE(勤務表!$I$4,勤務表!$I$5,勤務表!A34))</f>
        <v>42155</v>
      </c>
      <c r="C34">
        <f>IF(A34="","",WEEKDAY(B34,1))</f>
        <v>1</v>
      </c>
      <c r="D34" t="str">
        <f t="shared" si="1"/>
        <v>日</v>
      </c>
    </row>
  </sheetData>
  <phoneticPr fontId="1"/>
  <conditionalFormatting sqref="D4:D34">
    <cfRule type="cellIs" dxfId="0" priority="1" operator="equal">
      <formula>TEXT(B4,"aaa")="日"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勤務表</vt:lpstr>
      <vt:lpstr>リスト</vt:lpstr>
      <vt:lpstr>月</vt:lpstr>
      <vt:lpstr>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狩野邦夫</dc:creator>
  <cp:lastModifiedBy>狩野邦夫</cp:lastModifiedBy>
  <dcterms:created xsi:type="dcterms:W3CDTF">2015-04-29T10:17:29Z</dcterms:created>
  <dcterms:modified xsi:type="dcterms:W3CDTF">2015-05-09T11:03:11Z</dcterms:modified>
</cp:coreProperties>
</file>